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7\17 PROJEKTY 2017\17006B Soc zař. ZŠ 29.dubna Ova Jih\Realizace PD\17006B ZŠ 29.dubna- CD\F- rozpočet\"/>
    </mc:Choice>
  </mc:AlternateContent>
  <bookViews>
    <workbookView xWindow="75" yWindow="0" windowWidth="16590" windowHeight="14640"/>
  </bookViews>
  <sheets>
    <sheet name="Rekapitulace" sheetId="2" r:id="rId1"/>
    <sheet name="A" sheetId="1" r:id="rId2"/>
    <sheet name="B" sheetId="9" r:id="rId3"/>
    <sheet name="C" sheetId="10" r:id="rId4"/>
    <sheet name="D" sheetId="11" r:id="rId5"/>
    <sheet name="E" sheetId="12" r:id="rId6"/>
    <sheet name="F" sheetId="13" r:id="rId7"/>
  </sheets>
  <externalReferences>
    <externalReference r:id="rId8"/>
    <externalReference r:id="rId9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A!$1:$2</definedName>
    <definedName name="_xlnm.Print_Titles" localSheetId="2">B!$1:$2</definedName>
    <definedName name="_xlnm.Print_Titles" localSheetId="3">'C'!$1:$2</definedName>
    <definedName name="_xlnm.Print_Titles" localSheetId="4">D!$1:$2</definedName>
    <definedName name="_xlnm.Print_Titles" localSheetId="5">E!$1:$2</definedName>
    <definedName name="_xlnm.Print_Titles" localSheetId="6">F!$1:$2</definedName>
    <definedName name="Obklady_keramické" localSheetId="2">'[1]SO 11.1A Výkaz výměr'!#REF!</definedName>
    <definedName name="Obklady_keramické">'[1]SO 11.1A Výkaz výměr'!#REF!</definedName>
    <definedName name="_xlnm.Print_Area" localSheetId="3">'C'!$A$1:$G$12</definedName>
    <definedName name="_xlnm.Print_Area" localSheetId="6">F!$A$1:$G$9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G11" i="13" l="1"/>
  <c r="G10" i="13"/>
  <c r="F8" i="10" l="1"/>
  <c r="F10" i="10"/>
  <c r="F6" i="9"/>
  <c r="F8" i="9"/>
  <c r="F10" i="9"/>
  <c r="F12" i="9"/>
  <c r="F14" i="9"/>
  <c r="F16" i="9"/>
  <c r="G11" i="10" l="1"/>
  <c r="C20" i="2"/>
  <c r="C19" i="2"/>
  <c r="C18" i="2" l="1"/>
  <c r="C17" i="2"/>
  <c r="C16" i="2"/>
  <c r="G10" i="11"/>
  <c r="G12" i="10"/>
  <c r="G6" i="9" l="1"/>
  <c r="G12" i="9"/>
  <c r="G14" i="9"/>
  <c r="G13" i="9" l="1"/>
  <c r="G11" i="9"/>
  <c r="G15" i="9"/>
  <c r="G16" i="9"/>
  <c r="G9" i="9"/>
  <c r="G10" i="9"/>
  <c r="G5" i="9"/>
  <c r="G7" i="9"/>
  <c r="G8" i="9"/>
  <c r="G5" i="12"/>
  <c r="G9" i="13"/>
  <c r="G8" i="13"/>
  <c r="G7" i="13"/>
  <c r="G6" i="13"/>
  <c r="G5" i="13"/>
  <c r="G9" i="11"/>
  <c r="G7" i="11"/>
  <c r="G6" i="11"/>
  <c r="G5" i="11"/>
  <c r="G10" i="10"/>
  <c r="G9" i="10"/>
  <c r="G8" i="10"/>
  <c r="G7" i="10"/>
  <c r="F6" i="10"/>
  <c r="C15" i="2"/>
  <c r="B15" i="2"/>
  <c r="G7" i="1"/>
  <c r="G6" i="1"/>
  <c r="G5" i="10" l="1"/>
  <c r="G6" i="10"/>
  <c r="G4" i="13"/>
  <c r="D20" i="2" s="1"/>
  <c r="G4" i="12"/>
  <c r="G4" i="9"/>
  <c r="D16" i="2" s="1"/>
  <c r="F11" i="11"/>
  <c r="G11" i="11" s="1"/>
  <c r="F8" i="11"/>
  <c r="G8" i="11" s="1"/>
  <c r="D19" i="2"/>
  <c r="G5" i="1"/>
  <c r="G4" i="1" s="1"/>
  <c r="G4" i="10" l="1"/>
  <c r="D17" i="2" s="1"/>
  <c r="G4" i="11"/>
  <c r="D18" i="2" s="1"/>
  <c r="D15" i="2"/>
  <c r="D26" i="2" l="1"/>
</calcChain>
</file>

<file path=xl/sharedStrings.xml><?xml version="1.0" encoding="utf-8"?>
<sst xmlns="http://schemas.openxmlformats.org/spreadsheetml/2006/main" count="202" uniqueCount="114">
  <si>
    <t>Číselné zatřídění</t>
  </si>
  <si>
    <t>Popis položky</t>
  </si>
  <si>
    <t>Měrná jednotka</t>
  </si>
  <si>
    <t>ks</t>
  </si>
  <si>
    <t>REKAPITULACE POLOŽKOVÉHO ROZPOČTU</t>
  </si>
  <si>
    <t>Stavba: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</si>
  <si>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</si>
  <si>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</si>
  <si>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</si>
  <si>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</si>
  <si>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</si>
  <si>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</si>
  <si>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</si>
  <si>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</si>
  <si>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</si>
  <si>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</si>
  <si>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</si>
  <si>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</si>
  <si>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</si>
  <si>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</si>
  <si>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</si>
  <si>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</si>
  <si>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</si>
  <si>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F</t>
  </si>
  <si>
    <t>Celkem bez DPH</t>
  </si>
  <si>
    <t>A.001</t>
  </si>
  <si>
    <t>A.002</t>
  </si>
  <si>
    <t>A.003</t>
  </si>
  <si>
    <t xml:space="preserve"> </t>
  </si>
  <si>
    <t>E.001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</si>
  <si>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</si>
  <si>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</si>
  <si>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</si>
  <si>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</si>
  <si>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</si>
  <si>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</si>
  <si>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</si>
  <si>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</si>
  <si>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</si>
  <si>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</si>
  <si>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Montáž,zapojení a ukončení vodičů.</t>
  </si>
  <si>
    <t>Zásuvka 230V/16A,3p, IP 20, včetně přístrojové krabice</t>
  </si>
  <si>
    <t>Doběhové relé pro ventilátory do instalační krabice</t>
  </si>
  <si>
    <t>Souběhové relé pro ventilátory a osvětlení do instalační krabice</t>
  </si>
  <si>
    <t>Montáž</t>
  </si>
  <si>
    <t>m</t>
  </si>
  <si>
    <t>Instalační trubka ohebná z PVC d=20mm,nízká mechanická odolnost,upevňovací a spojovací materiál</t>
  </si>
  <si>
    <t>Instalační trubka ohebná z PVC d=32mm,nízká mechanická odolnost,upevňovací a spojovací materiál</t>
  </si>
  <si>
    <t>m2</t>
  </si>
  <si>
    <t>Instalační materiál</t>
  </si>
  <si>
    <t xml:space="preserve">Montáž kabelů do průřezu 6mm2 (včetně) 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</si>
  <si>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</si>
  <si>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</si>
  <si>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</si>
  <si>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</si>
  <si>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</si>
  <si>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</si>
  <si>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</si>
  <si>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</si>
  <si>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</si>
  <si>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 xml:space="preserve">Montáž vodičů do průřezu 35mm2 (včetně) 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</si>
  <si>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</si>
  <si>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</si>
  <si>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</si>
  <si>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</si>
  <si>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</si>
  <si>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</si>
  <si>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</si>
  <si>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</si>
  <si>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</si>
  <si>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</si>
  <si>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</si>
  <si>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</si>
  <si>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C.001</t>
  </si>
  <si>
    <t>C.002</t>
  </si>
  <si>
    <t>C.019</t>
  </si>
  <si>
    <t>C.020</t>
  </si>
  <si>
    <t>C.021</t>
  </si>
  <si>
    <t>C.022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</si>
  <si>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</si>
  <si>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</si>
  <si>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</si>
  <si>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</si>
  <si>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</si>
  <si>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</si>
  <si>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</si>
  <si>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</si>
  <si>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3x2,5  mm2</t>
  </si>
  <si>
    <t>Kabel CYKY 5x6  mm2</t>
  </si>
  <si>
    <t>Vodič H07V-U žz 6 mm2</t>
  </si>
  <si>
    <t>Vodič H07V-R žz  25 mm2</t>
  </si>
  <si>
    <t>Poplatek za likvidaci zdrojů a elektroodpadu</t>
  </si>
  <si>
    <t>Protipožární ucpávky, včetně příslušenství, nátěru a montáže</t>
  </si>
  <si>
    <t>Instalační krabice odbočná s víčkem (d=73mm,h=42mm), včetně vnitřních svorkovnic, pod omítku</t>
  </si>
  <si>
    <t>N</t>
  </si>
  <si>
    <t>Pohybové čidlo 180°, IP20, včetně přístrojové krabice</t>
  </si>
  <si>
    <t>Pohybové čidlo 360°, IP20, včetně přístrojové krabice</t>
  </si>
  <si>
    <t>Výchozí revize - cena obsahuje kompletní revizi, včetně zpracování zprávy a doložení veškerých potřebných dokumentů ke koladaci stavby.</t>
  </si>
  <si>
    <t xml:space="preserve">Hlavní ochranná svorka MET,AET, včetně krabice </t>
  </si>
  <si>
    <t>C.072</t>
  </si>
  <si>
    <t>C.073</t>
  </si>
  <si>
    <t>Kompletační a koordinační činnost - cena obsahuje kompletaci zařízení a jeho odzkoušení s vazbou na ostatní profese, včetně vzájemné koordinace během výstavby.</t>
  </si>
  <si>
    <t>Ing. Pavel Zbranek</t>
  </si>
  <si>
    <t xml:space="preserve">OPRAVA SOC. ZAŘÍZENÍ V OBJEKTU 29. DUBNA 259/33,
OSTRAVA- VÝŠKOVICE
</t>
  </si>
  <si>
    <t>03/2017</t>
  </si>
  <si>
    <t>Svítidlo zářivkové přisazené vyrobené z ocelového plechu s bílou povrchovou úpravou. Rozměr d=220mm,v=120mm, osazeno elektronickým předřadníkem 2x26W, patice G24q3. Krytí IP44, sklo mléčné, třída izolace I. Včetně zdroje Ra 80, Tc 4000K</t>
  </si>
  <si>
    <t>Svítidlo nouzové LED, montáž přisazená. Viditelnost 22m, doba zálohy 1hodina. Krytí IP44, třída izolace I.</t>
  </si>
  <si>
    <t>Montáž kabelů musí být provedena dle ČSN. Kabely budou uloženy pod omítkou,  v konstrukci příček , v SDK stěnách v chráničkách.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</t>
  </si>
  <si>
    <r>
      <t xml:space="preserve">Rozvaděč RP 1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</si>
  <si>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t>Sekání drážek, kapes a průvlaků, včetně zednického zapravení po realizaci</t>
  </si>
  <si>
    <t>Demontáže dle popisu v TZ, včetně ekologické likvidace elektroodpadu</t>
  </si>
  <si>
    <t>Úpravy ve stávajícím rozvaděči RZ 2:
- vytvoření sítě TN-S, včetně přizemnění tohoto rozdělení
- jistič B/20A, 3+N provedení, Ik´´ min. 10kA
- veškerý podružný instalační materiál (DIN lišty, svorky, hřebeny, apod), montáž</t>
  </si>
  <si>
    <t xml:space="preserve">ÚMOb OSTRAVA- JIH, HORNÍ 791/3, 700 30 OSTRAVA- HRABŮVKA
</t>
  </si>
  <si>
    <t>D.1.4a Elektroinstalace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</si>
</sst>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9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thick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22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18" fillId="6" borderId="0" xfId="0" applyFont="1" applyFill="1" applyBorder="1" applyAlignment="1" applyProtection="1">
      <alignment horizontal="left"/>
    </xf>
    <xf numFmtId="0" fontId="19" fillId="6" borderId="0" xfId="0" applyFont="1" applyFill="1" applyBorder="1" applyAlignment="1" applyProtection="1">
      <alignment horizontal="left" vertical="center"/>
    </xf>
    <xf numFmtId="164" fontId="12" fillId="0" borderId="0" xfId="15" applyNumberFormat="1" applyFont="1" applyBorder="1"/>
    <xf numFmtId="165" fontId="12" fillId="0" borderId="0" xfId="15" applyNumberFormat="1" applyFont="1" applyBorder="1" applyAlignment="1">
      <alignment horizontal="center"/>
    </xf>
    <xf numFmtId="0" fontId="12" fillId="4" borderId="2" xfId="13" applyFont="1" applyFill="1" applyBorder="1" applyAlignment="1">
      <alignment horizontal="center" vertical="center" wrapText="1"/>
    </xf>
    <xf numFmtId="0" fontId="12" fillId="4" borderId="3" xfId="13" applyFont="1" applyFill="1" applyBorder="1" applyAlignment="1">
      <alignment horizontal="center" vertical="center" wrapText="1"/>
    </xf>
    <xf numFmtId="0" fontId="12" fillId="5" borderId="3" xfId="13" applyFont="1" applyFill="1" applyBorder="1" applyAlignment="1">
      <alignment horizontal="center" vertical="center" wrapText="1"/>
    </xf>
    <xf numFmtId="165" fontId="12" fillId="5" borderId="3" xfId="13" applyNumberFormat="1" applyFont="1" applyFill="1" applyBorder="1" applyAlignment="1">
      <alignment horizontal="center" vertical="center" wrapText="1"/>
    </xf>
    <xf numFmtId="164" fontId="12" fillId="5" borderId="3" xfId="13" applyNumberFormat="1" applyFont="1" applyFill="1" applyBorder="1" applyAlignment="1">
      <alignment horizontal="center" vertical="center" wrapText="1"/>
    </xf>
    <xf numFmtId="165" fontId="12" fillId="4" borderId="4" xfId="13" applyNumberFormat="1" applyFont="1" applyFill="1" applyBorder="1" applyAlignment="1">
      <alignment horizontal="center" vertical="center" wrapText="1"/>
    </xf>
    <xf numFmtId="0" fontId="13" fillId="7" borderId="5" xfId="15" applyFont="1" applyFill="1" applyBorder="1" applyAlignment="1">
      <alignment horizontal="center" vertical="top" wrapText="1"/>
    </xf>
    <xf numFmtId="0" fontId="20" fillId="7" borderId="6" xfId="14" applyFont="1" applyFill="1" applyBorder="1"/>
    <xf numFmtId="0" fontId="13" fillId="7" borderId="6" xfId="15" applyFont="1" applyFill="1" applyBorder="1" applyAlignment="1">
      <alignment horizontal="left" vertical="top" wrapText="1"/>
    </xf>
    <xf numFmtId="164" fontId="13" fillId="7" borderId="6" xfId="14" applyNumberFormat="1" applyFont="1" applyFill="1" applyBorder="1"/>
    <xf numFmtId="165" fontId="20" fillId="7" borderId="7" xfId="12" applyNumberFormat="1" applyFont="1" applyFill="1" applyBorder="1" applyAlignment="1">
      <alignment horizontal="right" vertical="center"/>
    </xf>
    <xf numFmtId="0" fontId="12" fillId="5" borderId="3" xfId="13" applyFont="1" applyFill="1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11" xfId="0" applyBorder="1"/>
    <xf numFmtId="0" fontId="25" fillId="0" borderId="11" xfId="0" applyFont="1" applyBorder="1"/>
    <xf numFmtId="0" fontId="28" fillId="6" borderId="0" xfId="0" applyFont="1" applyFill="1" applyBorder="1" applyAlignment="1" applyProtection="1">
      <alignment horizontal="left"/>
    </xf>
    <xf numFmtId="0" fontId="18" fillId="6" borderId="12" xfId="0" applyFont="1" applyFill="1" applyBorder="1" applyAlignment="1" applyProtection="1">
      <alignment horizontal="left"/>
    </xf>
    <xf numFmtId="5" fontId="21" fillId="0" borderId="12" xfId="0" applyNumberFormat="1" applyFont="1" applyBorder="1" applyAlignment="1" applyProtection="1">
      <alignment horizontal="right" vertical="center"/>
    </xf>
    <xf numFmtId="5" fontId="27" fillId="0" borderId="12" xfId="0" applyNumberFormat="1" applyFont="1" applyBorder="1" applyAlignment="1" applyProtection="1">
      <alignment horizontal="right" vertical="center"/>
    </xf>
    <xf numFmtId="0" fontId="22" fillId="6" borderId="0" xfId="0" applyFont="1" applyFill="1" applyBorder="1" applyAlignment="1" applyProtection="1">
      <alignment horizontal="left"/>
    </xf>
    <xf numFmtId="0" fontId="22" fillId="6" borderId="12" xfId="0" applyFont="1" applyFill="1" applyBorder="1" applyAlignment="1" applyProtection="1">
      <alignment horizontal="left"/>
    </xf>
    <xf numFmtId="0" fontId="22" fillId="6" borderId="12" xfId="0" applyFont="1" applyFill="1" applyBorder="1" applyAlignment="1" applyProtection="1">
      <alignment horizontal="left" vertical="center"/>
    </xf>
    <xf numFmtId="0" fontId="22" fillId="6" borderId="12" xfId="0" applyFont="1" applyFill="1" applyBorder="1" applyAlignment="1" applyProtection="1">
      <alignment horizontal="center" vertical="center"/>
    </xf>
    <xf numFmtId="0" fontId="22" fillId="6" borderId="11" xfId="0" applyFont="1" applyFill="1" applyBorder="1" applyAlignment="1" applyProtection="1">
      <alignment horizontal="left" vertical="center"/>
    </xf>
    <xf numFmtId="0" fontId="22" fillId="6" borderId="15" xfId="0" applyFont="1" applyFill="1" applyBorder="1" applyAlignment="1" applyProtection="1">
      <alignment horizontal="right"/>
    </xf>
    <xf numFmtId="0" fontId="22" fillId="6" borderId="13" xfId="0" applyFont="1" applyFill="1" applyBorder="1" applyAlignment="1" applyProtection="1">
      <alignment horizontal="left"/>
    </xf>
    <xf numFmtId="0" fontId="22" fillId="6" borderId="8" xfId="0" applyFont="1" applyFill="1" applyBorder="1" applyAlignment="1" applyProtection="1">
      <alignment horizontal="left" vertical="center"/>
    </xf>
    <xf numFmtId="0" fontId="22" fillId="6" borderId="14" xfId="0" applyFont="1" applyFill="1" applyBorder="1" applyAlignment="1" applyProtection="1">
      <alignment horizontal="left" vertical="center"/>
    </xf>
    <xf numFmtId="0" fontId="0" fillId="0" borderId="16" xfId="0" applyFont="1" applyBorder="1"/>
    <xf numFmtId="0" fontId="26" fillId="0" borderId="17" xfId="0" applyFont="1" applyBorder="1" applyAlignment="1" applyProtection="1">
      <alignment horizontal="left" vertical="center"/>
    </xf>
    <xf numFmtId="0" fontId="23" fillId="0" borderId="17" xfId="0" applyFont="1" applyBorder="1" applyAlignment="1" applyProtection="1">
      <alignment horizontal="left" vertical="center"/>
    </xf>
    <xf numFmtId="5" fontId="23" fillId="0" borderId="18" xfId="0" applyNumberFormat="1" applyFont="1" applyBorder="1" applyAlignment="1" applyProtection="1">
      <alignment horizontal="right" vertical="center"/>
    </xf>
    <xf numFmtId="0" fontId="8" fillId="6" borderId="0" xfId="0" applyFont="1" applyFill="1" applyBorder="1" applyAlignment="1" applyProtection="1">
      <alignment horizontal="left" vertical="center"/>
    </xf>
    <xf numFmtId="49" fontId="8" fillId="6" borderId="0" xfId="0" applyNumberFormat="1" applyFont="1" applyFill="1" applyBorder="1" applyAlignment="1" applyProtection="1">
      <alignment horizontal="left" vertical="center"/>
    </xf>
    <xf numFmtId="0" fontId="13" fillId="7" borderId="20" xfId="15" applyFont="1" applyFill="1" applyBorder="1" applyAlignment="1">
      <alignment horizontal="center" vertical="top" wrapText="1"/>
    </xf>
    <xf numFmtId="0" fontId="20" fillId="7" borderId="19" xfId="14" applyFont="1" applyFill="1" applyBorder="1"/>
    <xf numFmtId="164" fontId="13" fillId="7" borderId="19" xfId="14" applyNumberFormat="1" applyFont="1" applyFill="1" applyBorder="1"/>
    <xf numFmtId="165" fontId="20" fillId="7" borderId="22" xfId="12" applyNumberFormat="1" applyFont="1" applyFill="1" applyBorder="1" applyAlignment="1">
      <alignment horizontal="right" vertical="center"/>
    </xf>
    <xf numFmtId="164" fontId="13" fillId="7" borderId="21" xfId="14" applyNumberFormat="1" applyFont="1" applyFill="1" applyBorder="1" applyAlignment="1"/>
    <xf numFmtId="0" fontId="13" fillId="7" borderId="23" xfId="15" applyFont="1" applyFill="1" applyBorder="1" applyAlignment="1">
      <alignment horizontal="center" vertical="top" wrapText="1"/>
    </xf>
    <xf numFmtId="0" fontId="20" fillId="7" borderId="24" xfId="14" applyFont="1" applyFill="1" applyBorder="1"/>
    <xf numFmtId="164" fontId="13" fillId="7" borderId="24" xfId="14" applyNumberFormat="1" applyFont="1" applyFill="1" applyBorder="1"/>
    <xf numFmtId="165" fontId="20" fillId="7" borderId="26" xfId="12" applyNumberFormat="1" applyFont="1" applyFill="1" applyBorder="1" applyAlignment="1">
      <alignment horizontal="right" vertical="center"/>
    </xf>
    <xf numFmtId="0" fontId="12" fillId="0" borderId="27" xfId="15" applyFont="1" applyBorder="1" applyAlignment="1">
      <alignment horizontal="left" vertical="top" wrapText="1"/>
    </xf>
    <xf numFmtId="0" fontId="15" fillId="0" borderId="27" xfId="14" applyFont="1" applyBorder="1" applyAlignment="1">
      <alignment horizontal="center" vertical="center"/>
    </xf>
    <xf numFmtId="3" fontId="12" fillId="0" borderId="27" xfId="14" applyNumberFormat="1" applyFont="1" applyBorder="1" applyAlignment="1">
      <alignment vertical="center"/>
    </xf>
    <xf numFmtId="49" fontId="12" fillId="0" borderId="27" xfId="15" applyNumberFormat="1" applyFont="1" applyBorder="1" applyAlignment="1">
      <alignment horizontal="center" vertical="center" wrapText="1"/>
    </xf>
    <xf numFmtId="164" fontId="13" fillId="7" borderId="25" xfId="14" applyNumberFormat="1" applyFont="1" applyFill="1" applyBorder="1" applyAlignment="1"/>
    <xf numFmtId="0" fontId="12" fillId="0" borderId="27" xfId="15" applyFont="1" applyBorder="1" applyAlignment="1">
      <alignment wrapText="1"/>
    </xf>
    <xf numFmtId="0" fontId="12" fillId="0" borderId="27" xfId="15" applyFont="1" applyBorder="1" applyAlignment="1">
      <alignment horizontal="center"/>
    </xf>
    <xf numFmtId="0" fontId="12" fillId="7" borderId="25" xfId="15" applyNumberFormat="1" applyFont="1" applyFill="1" applyBorder="1" applyAlignment="1">
      <alignment horizontal="left" vertical="top" wrapText="1"/>
    </xf>
    <xf numFmtId="0" fontId="12" fillId="7" borderId="25" xfId="15" applyFont="1" applyFill="1" applyBorder="1" applyAlignment="1">
      <alignment horizontal="left" vertical="top" wrapText="1"/>
    </xf>
    <xf numFmtId="49" fontId="12" fillId="0" borderId="28" xfId="15" applyNumberFormat="1" applyFont="1" applyBorder="1" applyAlignment="1">
      <alignment horizontal="center" vertical="center" wrapText="1"/>
    </xf>
    <xf numFmtId="49" fontId="12" fillId="0" borderId="29" xfId="15" applyNumberFormat="1" applyFont="1" applyBorder="1" applyAlignment="1">
      <alignment horizontal="center" vertical="center" wrapText="1"/>
    </xf>
    <xf numFmtId="0" fontId="15" fillId="0" borderId="29" xfId="14" applyFont="1" applyBorder="1" applyAlignment="1">
      <alignment horizontal="center" vertical="center"/>
    </xf>
    <xf numFmtId="3" fontId="12" fillId="0" borderId="29" xfId="14" applyNumberFormat="1" applyFont="1" applyBorder="1" applyAlignment="1">
      <alignment vertical="center"/>
    </xf>
    <xf numFmtId="165" fontId="15" fillId="0" borderId="30" xfId="12" applyNumberFormat="1" applyFont="1" applyBorder="1" applyAlignment="1">
      <alignment vertical="center"/>
    </xf>
    <xf numFmtId="49" fontId="12" fillId="0" borderId="31" xfId="15" applyNumberFormat="1" applyFont="1" applyBorder="1" applyAlignment="1">
      <alignment horizontal="center" vertical="center" wrapText="1"/>
    </xf>
    <xf numFmtId="165" fontId="15" fillId="0" borderId="32" xfId="12" applyNumberFormat="1" applyFont="1" applyBorder="1" applyAlignment="1">
      <alignment vertical="center"/>
    </xf>
    <xf numFmtId="49" fontId="12" fillId="0" borderId="33" xfId="15" applyNumberFormat="1" applyFont="1" applyBorder="1" applyAlignment="1">
      <alignment horizontal="center" vertical="center" wrapText="1"/>
    </xf>
    <xf numFmtId="49" fontId="12" fillId="0" borderId="34" xfId="15" applyNumberFormat="1" applyFont="1" applyBorder="1" applyAlignment="1">
      <alignment horizontal="center" vertical="center" wrapText="1"/>
    </xf>
    <xf numFmtId="0" fontId="15" fillId="0" borderId="34" xfId="14" applyFont="1" applyBorder="1" applyAlignment="1">
      <alignment horizontal="center" vertical="center"/>
    </xf>
    <xf numFmtId="3" fontId="12" fillId="0" borderId="34" xfId="14" applyNumberFormat="1" applyFont="1" applyBorder="1" applyAlignment="1">
      <alignment vertical="center"/>
    </xf>
    <xf numFmtId="165" fontId="15" fillId="0" borderId="35" xfId="12" applyNumberFormat="1" applyFont="1" applyBorder="1" applyAlignment="1">
      <alignment vertical="center"/>
    </xf>
    <xf numFmtId="0" fontId="12" fillId="0" borderId="29" xfId="15" applyFont="1" applyBorder="1" applyAlignment="1">
      <alignment horizontal="left" vertical="top" wrapText="1"/>
    </xf>
    <xf numFmtId="0" fontId="12" fillId="0" borderId="34" xfId="15" applyFont="1" applyBorder="1" applyAlignment="1">
      <alignment horizontal="left" vertical="top" wrapText="1"/>
    </xf>
    <xf numFmtId="0" fontId="12" fillId="0" borderId="34" xfId="15" applyFont="1" applyBorder="1" applyAlignment="1">
      <alignment wrapText="1"/>
    </xf>
    <xf numFmtId="0" fontId="12" fillId="0" borderId="34" xfId="15" applyFont="1" applyBorder="1" applyAlignment="1">
      <alignment horizontal="center"/>
    </xf>
    <xf numFmtId="164" fontId="12" fillId="0" borderId="34" xfId="14" applyNumberFormat="1" applyFont="1" applyBorder="1" applyAlignment="1">
      <alignment vertical="center"/>
    </xf>
    <xf numFmtId="0" fontId="12" fillId="0" borderId="27" xfId="0" applyFont="1" applyFill="1" applyBorder="1" applyAlignment="1">
      <alignment wrapText="1"/>
    </xf>
    <xf numFmtId="49" fontId="12" fillId="0" borderId="27" xfId="0" applyNumberFormat="1" applyFont="1" applyFill="1" applyBorder="1" applyAlignment="1">
      <alignment horizontal="left"/>
    </xf>
    <xf numFmtId="49" fontId="12" fillId="0" borderId="27" xfId="0" applyNumberFormat="1" applyFont="1" applyBorder="1" applyAlignment="1">
      <alignment horizontal="left" wrapText="1"/>
    </xf>
    <xf numFmtId="0" fontId="12" fillId="0" borderId="29" xfId="0" applyFont="1" applyFill="1" applyBorder="1" applyAlignment="1">
      <alignment horizontal="left" wrapText="1"/>
    </xf>
    <xf numFmtId="49" fontId="12" fillId="0" borderId="27" xfId="0" applyNumberFormat="1" applyFont="1" applyFill="1" applyBorder="1" applyAlignment="1">
      <alignment horizontal="left" wrapText="1"/>
    </xf>
    <xf numFmtId="0" fontId="12" fillId="0" borderId="29" xfId="0" applyFont="1" applyFill="1" applyBorder="1" applyAlignment="1">
      <alignment wrapText="1"/>
    </xf>
    <xf numFmtId="0" fontId="12" fillId="0" borderId="27" xfId="0" applyFont="1" applyBorder="1" applyAlignment="1">
      <alignment wrapText="1"/>
    </xf>
    <xf numFmtId="0" fontId="12" fillId="0" borderId="34" xfId="0" applyFont="1" applyFill="1" applyBorder="1" applyAlignment="1">
      <alignment wrapText="1"/>
    </xf>
    <xf numFmtId="0" fontId="13" fillId="7" borderId="36" xfId="15" applyFont="1" applyFill="1" applyBorder="1" applyAlignment="1">
      <alignment horizontal="center" vertical="top" wrapText="1"/>
    </xf>
    <xf numFmtId="0" fontId="20" fillId="7" borderId="37" xfId="14" applyFont="1" applyFill="1" applyBorder="1"/>
    <xf numFmtId="164" fontId="13" fillId="7" borderId="37" xfId="14" applyNumberFormat="1" applyFont="1" applyFill="1" applyBorder="1"/>
    <xf numFmtId="165" fontId="20" fillId="7" borderId="38" xfId="12" applyNumberFormat="1" applyFont="1" applyFill="1" applyBorder="1" applyAlignment="1">
      <alignment horizontal="right" vertical="center"/>
    </xf>
    <xf numFmtId="0" fontId="13" fillId="7" borderId="39" xfId="15" applyFont="1" applyFill="1" applyBorder="1" applyAlignment="1">
      <alignment horizontal="center" vertical="top" wrapText="1"/>
    </xf>
    <xf numFmtId="0" fontId="20" fillId="7" borderId="40" xfId="14" applyFont="1" applyFill="1" applyBorder="1"/>
    <xf numFmtId="0" fontId="13" fillId="7" borderId="40" xfId="15" applyFont="1" applyFill="1" applyBorder="1" applyAlignment="1">
      <alignment horizontal="left" vertical="top" wrapText="1"/>
    </xf>
    <xf numFmtId="164" fontId="13" fillId="7" borderId="40" xfId="14" applyNumberFormat="1" applyFont="1" applyFill="1" applyBorder="1"/>
    <xf numFmtId="165" fontId="20" fillId="7" borderId="41" xfId="12" applyNumberFormat="1" applyFont="1" applyFill="1" applyBorder="1" applyAlignment="1">
      <alignment horizontal="right" vertical="center"/>
    </xf>
    <xf numFmtId="164" fontId="13" fillId="7" borderId="37" xfId="14" applyNumberFormat="1" applyFont="1" applyFill="1" applyBorder="1" applyAlignment="1"/>
    <xf numFmtId="0" fontId="13" fillId="7" borderId="42" xfId="15" applyFont="1" applyFill="1" applyBorder="1" applyAlignment="1">
      <alignment horizontal="center" vertical="top" wrapText="1"/>
    </xf>
    <xf numFmtId="0" fontId="20" fillId="7" borderId="43" xfId="14" applyFont="1" applyFill="1" applyBorder="1"/>
    <xf numFmtId="164" fontId="13" fillId="7" borderId="43" xfId="14" applyNumberFormat="1" applyFont="1" applyFill="1" applyBorder="1"/>
    <xf numFmtId="165" fontId="20" fillId="7" borderId="44" xfId="12" applyNumberFormat="1" applyFont="1" applyFill="1" applyBorder="1" applyAlignment="1">
      <alignment horizontal="right" vertical="center"/>
    </xf>
    <xf numFmtId="0" fontId="13" fillId="7" borderId="43" xfId="15" applyFont="1" applyFill="1" applyBorder="1" applyAlignment="1">
      <alignment horizontal="left" vertical="top" wrapText="1"/>
    </xf>
    <xf numFmtId="0" fontId="8" fillId="6" borderId="0" xfId="0" applyFont="1" applyFill="1" applyBorder="1" applyAlignment="1" applyProtection="1">
      <alignment horizontal="left" vertical="center" wrapText="1"/>
    </xf>
    <xf numFmtId="49" fontId="12" fillId="0" borderId="42" xfId="15" applyNumberFormat="1" applyFont="1" applyBorder="1" applyAlignment="1">
      <alignment horizontal="center" vertical="center" wrapText="1"/>
    </xf>
    <xf numFmtId="49" fontId="12" fillId="0" borderId="43" xfId="15" applyNumberFormat="1" applyFont="1" applyBorder="1" applyAlignment="1">
      <alignment horizontal="center" vertical="center" wrapText="1"/>
    </xf>
    <xf numFmtId="0" fontId="12" fillId="0" borderId="43" xfId="15" applyFont="1" applyBorder="1" applyAlignment="1">
      <alignment horizontal="left" vertical="top" wrapText="1"/>
    </xf>
    <xf numFmtId="0" fontId="15" fillId="0" borderId="43" xfId="14" applyFont="1" applyBorder="1" applyAlignment="1">
      <alignment horizontal="center" vertical="center"/>
    </xf>
    <xf numFmtId="3" fontId="12" fillId="0" borderId="43" xfId="14" applyNumberFormat="1" applyFont="1" applyBorder="1" applyAlignment="1">
      <alignment vertical="center"/>
    </xf>
    <xf numFmtId="165" fontId="15" fillId="0" borderId="44" xfId="12" applyNumberFormat="1" applyFont="1" applyBorder="1" applyAlignment="1">
      <alignment vertical="center"/>
    </xf>
    <xf numFmtId="49" fontId="12" fillId="0" borderId="34" xfId="0" applyNumberFormat="1" applyFont="1" applyBorder="1" applyAlignment="1">
      <alignment horizontal="left" wrapText="1"/>
    </xf>
    <xf numFmtId="0" fontId="28" fillId="6" borderId="9" xfId="0" applyFont="1" applyFill="1" applyBorder="1" applyAlignment="1" applyProtection="1">
      <alignment horizontal="center"/>
    </xf>
    <xf numFmtId="0" fontId="28" fillId="6" borderId="10" xfId="0" applyFont="1" applyFill="1" applyBorder="1" applyAlignment="1" applyProtection="1">
      <alignment horizontal="center"/>
    </xf>
    <xf numFmtId="0" fontId="28" fillId="6" borderId="11" xfId="0" applyFont="1" applyFill="1" applyBorder="1" applyAlignment="1" applyProtection="1">
      <alignment horizontal="center"/>
    </xf>
    <xf numFmtId="0" fontId="28" fillId="6" borderId="0" xfId="0" applyFont="1" applyFill="1" applyBorder="1" applyAlignment="1" applyProtection="1">
      <alignment horizontal="center"/>
    </xf>
    <xf numFmtId="0" fontId="28" fillId="6" borderId="12" xfId="0" applyFont="1" applyFill="1" applyBorder="1" applyAlignment="1" applyProtection="1">
      <alignment horizontal="center"/>
    </xf>
    <xf numFmtId="165" fontId="15" fillId="0" borderId="29" xfId="12" applyNumberFormat="1" applyFont="1" applyBorder="1" applyAlignment="1" applyProtection="1">
      <alignment vertical="center"/>
      <protection locked="0"/>
    </xf>
    <xf numFmtId="165" fontId="15" fillId="0" borderId="27" xfId="12" applyNumberFormat="1" applyFont="1" applyBorder="1" applyAlignment="1" applyProtection="1">
      <alignment vertical="center"/>
      <protection locked="0"/>
    </xf>
    <xf numFmtId="165" fontId="15" fillId="0" borderId="34" xfId="12" applyNumberFormat="1" applyFont="1" applyBorder="1" applyAlignment="1" applyProtection="1">
      <alignment vertical="center"/>
      <protection locked="0"/>
    </xf>
    <xf numFmtId="165" fontId="15" fillId="0" borderId="43" xfId="12" applyNumberFormat="1" applyFont="1" applyBorder="1" applyAlignment="1" applyProtection="1">
      <alignment vertical="center"/>
      <protection locked="0"/>
    </xf>
    <xf numFmtId="165" fontId="15" fillId="0" borderId="29" xfId="12" applyNumberFormat="1" applyFont="1" applyFill="1" applyBorder="1" applyAlignment="1" applyProtection="1">
      <alignment vertical="center"/>
      <protection locked="0"/>
    </xf>
    <xf numFmtId="165" fontId="15" fillId="0" borderId="27" xfId="12" applyNumberFormat="1" applyFont="1" applyFill="1" applyBorder="1" applyAlignment="1" applyProtection="1">
      <alignment vertical="center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zoomScaleNormal="100" workbookViewId="0">
      <selection activeCell="E5" sqref="E5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37"/>
      <c r="B1" s="111"/>
      <c r="C1" s="111"/>
      <c r="D1" s="112"/>
    </row>
    <row r="2" spans="1:4" ht="18">
      <c r="A2" s="113" t="s">
        <v>4</v>
      </c>
      <c r="B2" s="114"/>
      <c r="C2" s="114"/>
      <c r="D2" s="115"/>
    </row>
    <row r="3" spans="1:4" ht="18">
      <c r="A3" s="34"/>
      <c r="B3" s="26"/>
      <c r="C3" s="3"/>
      <c r="D3" s="27"/>
    </row>
    <row r="4" spans="1:4" ht="38.25">
      <c r="A4" s="34"/>
      <c r="B4" s="43" t="s">
        <v>5</v>
      </c>
      <c r="C4" s="103" t="s">
        <v>103</v>
      </c>
      <c r="D4" s="32"/>
    </row>
    <row r="5" spans="1:4">
      <c r="A5" s="34"/>
      <c r="B5" s="43" t="s">
        <v>6</v>
      </c>
      <c r="C5" s="43" t="s">
        <v>113</v>
      </c>
      <c r="D5" s="33"/>
    </row>
    <row r="6" spans="1:4">
      <c r="A6" s="34"/>
      <c r="B6" s="43"/>
      <c r="C6" s="43"/>
      <c r="D6" s="33"/>
    </row>
    <row r="7" spans="1:4">
      <c r="A7" s="34"/>
      <c r="B7" s="43"/>
      <c r="C7" s="43" t="s">
        <v>28</v>
      </c>
      <c r="D7" s="33"/>
    </row>
    <row r="8" spans="1:4">
      <c r="A8" s="34"/>
      <c r="B8" s="43"/>
      <c r="C8" s="43"/>
      <c r="D8" s="33"/>
    </row>
    <row r="9" spans="1:4" ht="38.25">
      <c r="A9" s="34"/>
      <c r="B9" s="43" t="s">
        <v>7</v>
      </c>
      <c r="C9" s="103" t="s">
        <v>112</v>
      </c>
      <c r="D9" s="33"/>
    </row>
    <row r="10" spans="1:4">
      <c r="A10" s="34"/>
      <c r="B10" s="43" t="s">
        <v>8</v>
      </c>
      <c r="C10" s="43" t="s">
        <v>102</v>
      </c>
      <c r="D10" s="33"/>
    </row>
    <row r="11" spans="1:4">
      <c r="A11" s="34"/>
      <c r="B11" s="43" t="s">
        <v>9</v>
      </c>
      <c r="C11" s="44" t="s">
        <v>104</v>
      </c>
      <c r="D11" s="33"/>
    </row>
    <row r="12" spans="1:4">
      <c r="A12" s="34"/>
      <c r="B12" s="4"/>
      <c r="C12" s="4"/>
      <c r="D12" s="33"/>
    </row>
    <row r="13" spans="1:4">
      <c r="A13" s="34"/>
      <c r="B13" s="30"/>
      <c r="C13" s="30"/>
      <c r="D13" s="31"/>
    </row>
    <row r="14" spans="1:4">
      <c r="A14" s="38"/>
      <c r="B14" s="36" t="s">
        <v>10</v>
      </c>
      <c r="C14" s="36" t="s">
        <v>11</v>
      </c>
      <c r="D14" s="35" t="s">
        <v>12</v>
      </c>
    </row>
    <row r="15" spans="1:4" s="19" customFormat="1" ht="12.75">
      <c r="A15" s="25"/>
      <c r="B15" s="23" t="str">
        <f>A!A2</f>
        <v>A</v>
      </c>
      <c r="C15" s="23" t="str">
        <f>A!C2</f>
        <v>Svítidla</v>
      </c>
      <c r="D15" s="28">
        <f>A!G4</f>
        <v>0</v>
      </c>
    </row>
    <row r="16" spans="1:4" s="19" customFormat="1" ht="12.75">
      <c r="A16" s="25"/>
      <c r="B16" s="23" t="s">
        <v>14</v>
      </c>
      <c r="C16" s="23" t="str">
        <f>B!C2</f>
        <v>Přístroje</v>
      </c>
      <c r="D16" s="28">
        <f>B!G4</f>
        <v>0</v>
      </c>
    </row>
    <row r="17" spans="1:4" s="19" customFormat="1" ht="12.75">
      <c r="A17" s="25"/>
      <c r="B17" s="23" t="s">
        <v>15</v>
      </c>
      <c r="C17" s="23" t="str">
        <f>'C'!C2</f>
        <v>Instalační materiál</v>
      </c>
      <c r="D17" s="28">
        <f>'C'!G4</f>
        <v>0</v>
      </c>
    </row>
    <row r="18" spans="1:4" s="19" customFormat="1" ht="12.75">
      <c r="A18" s="25"/>
      <c r="B18" s="23" t="s">
        <v>16</v>
      </c>
      <c r="C18" s="23" t="str">
        <f>D!C2</f>
        <v>Kabeláž</v>
      </c>
      <c r="D18" s="28">
        <f>D!G4</f>
        <v>0</v>
      </c>
    </row>
    <row r="19" spans="1:4" s="19" customFormat="1" ht="12.75">
      <c r="A19" s="25"/>
      <c r="B19" s="23" t="s">
        <v>17</v>
      </c>
      <c r="C19" s="23" t="str">
        <f>E!C2</f>
        <v>Rozvaděče</v>
      </c>
      <c r="D19" s="28">
        <f>E!G4</f>
        <v>0</v>
      </c>
    </row>
    <row r="20" spans="1:4" s="19" customFormat="1" ht="12.75">
      <c r="A20" s="25"/>
      <c r="B20" s="23" t="s">
        <v>23</v>
      </c>
      <c r="C20" s="23" t="str">
        <f>F!C2</f>
        <v>Ostatní</v>
      </c>
      <c r="D20" s="28">
        <f>F!G4</f>
        <v>0</v>
      </c>
    </row>
    <row r="21" spans="1:4" s="19" customFormat="1" ht="12.75">
      <c r="A21" s="25"/>
      <c r="B21" s="23"/>
      <c r="C21" s="23"/>
      <c r="D21" s="28"/>
    </row>
    <row r="22" spans="1:4" s="19" customFormat="1" ht="12.75">
      <c r="A22" s="25"/>
      <c r="B22" s="23"/>
      <c r="C22" s="23"/>
      <c r="D22" s="28"/>
    </row>
    <row r="23" spans="1:4" s="19" customFormat="1" ht="12.75">
      <c r="A23" s="25"/>
      <c r="B23" s="23"/>
      <c r="C23" s="23"/>
      <c r="D23" s="28"/>
    </row>
    <row r="24" spans="1:4" s="19" customFormat="1" ht="12.75">
      <c r="A24" s="25"/>
      <c r="B24" s="23"/>
      <c r="C24" s="23"/>
      <c r="D24" s="28"/>
    </row>
    <row r="25" spans="1:4">
      <c r="A25" s="24"/>
      <c r="B25" s="21"/>
      <c r="C25" s="22"/>
      <c r="D25" s="29"/>
    </row>
    <row r="26" spans="1:4" s="20" customFormat="1" ht="16.5" thickBot="1">
      <c r="A26" s="39"/>
      <c r="B26" s="40"/>
      <c r="C26" s="41" t="s">
        <v>24</v>
      </c>
      <c r="D26" s="42">
        <f>SUM(D15:D25)</f>
        <v>0</v>
      </c>
    </row>
  </sheetData>
  <sheetProtection algorithmName="SHA-512" hashValue="HwXFuGZ/ntlonnIQD9naI5gUyCS9nrer8Dpvof/R69Mcp9U6wu8SW6oAE/BRQpF/sfxQlTvbRWBmOgoJjcGatw==" saltValue="fcFV1oAoxlzmMWpOsoeTiQ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="85" zoomScaleNormal="85" workbookViewId="0">
      <selection activeCell="E5" sqref="E5:E7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5" style="5" bestFit="1" customWidth="1"/>
    <col min="7" max="7" width="11.8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13</v>
      </c>
      <c r="B2" s="14"/>
      <c r="C2" s="15" t="s">
        <v>37</v>
      </c>
      <c r="D2" s="16"/>
      <c r="E2" s="16"/>
      <c r="F2" s="16"/>
      <c r="G2" s="17"/>
    </row>
    <row r="3" spans="1:7" s="2" customFormat="1" ht="79.5" thickBot="1">
      <c r="A3" s="50"/>
      <c r="B3" s="51"/>
      <c r="C3" s="62" t="s">
        <v>57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SUM(G5:G54)</f>
        <v>0</v>
      </c>
    </row>
    <row r="5" spans="1:7" s="2" customFormat="1" ht="16.5" thickTop="1">
      <c r="A5" s="63" t="s">
        <v>25</v>
      </c>
      <c r="B5" s="64"/>
      <c r="C5" s="75" t="s">
        <v>91</v>
      </c>
      <c r="D5" s="65" t="s">
        <v>3</v>
      </c>
      <c r="E5" s="116"/>
      <c r="F5" s="66">
        <v>1</v>
      </c>
      <c r="G5" s="67">
        <f t="shared" ref="G5:G7" si="0">F5*E5</f>
        <v>0</v>
      </c>
    </row>
    <row r="6" spans="1:7" s="2" customFormat="1" ht="47.25">
      <c r="A6" s="68" t="s">
        <v>26</v>
      </c>
      <c r="B6" s="57" t="s">
        <v>13</v>
      </c>
      <c r="C6" s="54" t="s">
        <v>105</v>
      </c>
      <c r="D6" s="55" t="s">
        <v>3</v>
      </c>
      <c r="E6" s="117"/>
      <c r="F6" s="56">
        <v>18</v>
      </c>
      <c r="G6" s="69">
        <f t="shared" si="0"/>
        <v>0</v>
      </c>
    </row>
    <row r="7" spans="1:7" s="2" customFormat="1" ht="32.25" thickBot="1">
      <c r="A7" s="70" t="s">
        <v>27</v>
      </c>
      <c r="B7" s="71" t="s">
        <v>94</v>
      </c>
      <c r="C7" s="76" t="s">
        <v>106</v>
      </c>
      <c r="D7" s="72" t="s">
        <v>3</v>
      </c>
      <c r="E7" s="118"/>
      <c r="F7" s="73">
        <v>4</v>
      </c>
      <c r="G7" s="74">
        <f t="shared" si="0"/>
        <v>0</v>
      </c>
    </row>
    <row r="8" spans="1:7" ht="16.5" thickTop="1"/>
  </sheetData>
  <sheetProtection algorithmName="SHA-512" hashValue="s1YSt2+NygLwlmG0LJynO/EGwjp6/qJl6D4bZIfuxycoMXwWaihDrw7PsOFG72wxKS5XTTdD1plneqAJ2XFhVQ==" saltValue="8cbcqsSDJLwr6vR/3eB5Yg==" spinCount="100000" sheet="1" objects="1" scenarios="1"/>
  <phoneticPr fontId="11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85" zoomScaleNormal="85" workbookViewId="0">
      <selection activeCell="E5" sqref="E5:E16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5" style="6" bestFit="1" customWidth="1"/>
    <col min="6" max="6" width="9.5" style="5" bestFit="1" customWidth="1"/>
    <col min="7" max="7" width="11.8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14</v>
      </c>
      <c r="B2" s="14"/>
      <c r="C2" s="15" t="s">
        <v>38</v>
      </c>
      <c r="D2" s="16"/>
      <c r="E2" s="16"/>
      <c r="F2" s="16"/>
      <c r="G2" s="17"/>
    </row>
    <row r="3" spans="1:7" s="2" customFormat="1" ht="111" thickBot="1">
      <c r="A3" s="50"/>
      <c r="B3" s="51"/>
      <c r="C3" s="62" t="s">
        <v>39</v>
      </c>
      <c r="D3" s="52"/>
      <c r="E3" s="52"/>
      <c r="F3" s="52"/>
      <c r="G3" s="53"/>
    </row>
    <row r="4" spans="1:7" s="2" customFormat="1" ht="16.5" thickBot="1">
      <c r="A4" s="50"/>
      <c r="B4" s="51"/>
      <c r="C4" s="58" t="s">
        <v>22</v>
      </c>
      <c r="D4" s="52"/>
      <c r="E4" s="52"/>
      <c r="F4" s="52"/>
      <c r="G4" s="53">
        <f>SUM(G5:G29)</f>
        <v>0</v>
      </c>
    </row>
    <row r="5" spans="1:7" s="2" customFormat="1" ht="16.5" thickTop="1">
      <c r="A5" s="63" t="s">
        <v>61</v>
      </c>
      <c r="B5" s="64"/>
      <c r="C5" s="75" t="s">
        <v>95</v>
      </c>
      <c r="D5" s="65" t="s">
        <v>3</v>
      </c>
      <c r="E5" s="116"/>
      <c r="F5" s="66">
        <v>8</v>
      </c>
      <c r="G5" s="67">
        <f t="shared" ref="G5:G8" si="0">E5*F5</f>
        <v>0</v>
      </c>
    </row>
    <row r="6" spans="1:7" s="2" customFormat="1">
      <c r="A6" s="68" t="s">
        <v>62</v>
      </c>
      <c r="B6" s="57"/>
      <c r="C6" s="54" t="s">
        <v>40</v>
      </c>
      <c r="D6" s="55" t="s">
        <v>3</v>
      </c>
      <c r="E6" s="117"/>
      <c r="F6" s="56">
        <f>SUM(F5)</f>
        <v>8</v>
      </c>
      <c r="G6" s="69">
        <f t="shared" si="0"/>
        <v>0</v>
      </c>
    </row>
    <row r="7" spans="1:7" s="2" customFormat="1">
      <c r="A7" s="68" t="s">
        <v>63</v>
      </c>
      <c r="B7" s="57"/>
      <c r="C7" s="54" t="s">
        <v>96</v>
      </c>
      <c r="D7" s="55" t="s">
        <v>3</v>
      </c>
      <c r="E7" s="117"/>
      <c r="F7" s="56">
        <v>4</v>
      </c>
      <c r="G7" s="69">
        <f t="shared" si="0"/>
        <v>0</v>
      </c>
    </row>
    <row r="8" spans="1:7" s="2" customFormat="1">
      <c r="A8" s="68" t="s">
        <v>64</v>
      </c>
      <c r="B8" s="57"/>
      <c r="C8" s="54" t="s">
        <v>40</v>
      </c>
      <c r="D8" s="55" t="s">
        <v>3</v>
      </c>
      <c r="E8" s="117"/>
      <c r="F8" s="56">
        <f>SUM(F7)</f>
        <v>4</v>
      </c>
      <c r="G8" s="69">
        <f t="shared" si="0"/>
        <v>0</v>
      </c>
    </row>
    <row r="9" spans="1:7" s="2" customFormat="1">
      <c r="A9" s="68" t="s">
        <v>65</v>
      </c>
      <c r="B9" s="57"/>
      <c r="C9" s="54" t="s">
        <v>41</v>
      </c>
      <c r="D9" s="55" t="s">
        <v>3</v>
      </c>
      <c r="E9" s="117"/>
      <c r="F9" s="56">
        <v>4</v>
      </c>
      <c r="G9" s="69">
        <f>E9*F9</f>
        <v>0</v>
      </c>
    </row>
    <row r="10" spans="1:7" s="2" customFormat="1">
      <c r="A10" s="68" t="s">
        <v>66</v>
      </c>
      <c r="B10" s="57"/>
      <c r="C10" s="54" t="s">
        <v>40</v>
      </c>
      <c r="D10" s="55" t="s">
        <v>3</v>
      </c>
      <c r="E10" s="117"/>
      <c r="F10" s="56">
        <f>SUM(F9)</f>
        <v>4</v>
      </c>
      <c r="G10" s="69">
        <f>E10*F10</f>
        <v>0</v>
      </c>
    </row>
    <row r="11" spans="1:7" s="2" customFormat="1">
      <c r="A11" s="68" t="s">
        <v>67</v>
      </c>
      <c r="B11" s="57"/>
      <c r="C11" s="54" t="s">
        <v>98</v>
      </c>
      <c r="D11" s="55" t="s">
        <v>3</v>
      </c>
      <c r="E11" s="117"/>
      <c r="F11" s="56">
        <v>1</v>
      </c>
      <c r="G11" s="69">
        <f t="shared" ref="G11:G16" si="1">E11*F11</f>
        <v>0</v>
      </c>
    </row>
    <row r="12" spans="1:7" s="2" customFormat="1">
      <c r="A12" s="68" t="s">
        <v>68</v>
      </c>
      <c r="B12" s="57"/>
      <c r="C12" s="54" t="s">
        <v>40</v>
      </c>
      <c r="D12" s="55" t="s">
        <v>3</v>
      </c>
      <c r="E12" s="117"/>
      <c r="F12" s="56">
        <f>SUM(F11)</f>
        <v>1</v>
      </c>
      <c r="G12" s="69">
        <f t="shared" si="1"/>
        <v>0</v>
      </c>
    </row>
    <row r="13" spans="1:7" s="2" customFormat="1">
      <c r="A13" s="68" t="s">
        <v>69</v>
      </c>
      <c r="B13" s="57"/>
      <c r="C13" s="54" t="s">
        <v>42</v>
      </c>
      <c r="D13" s="55" t="s">
        <v>3</v>
      </c>
      <c r="E13" s="117"/>
      <c r="F13" s="56">
        <v>1</v>
      </c>
      <c r="G13" s="69">
        <f t="shared" si="1"/>
        <v>0</v>
      </c>
    </row>
    <row r="14" spans="1:7" s="2" customFormat="1">
      <c r="A14" s="68" t="s">
        <v>70</v>
      </c>
      <c r="B14" s="57"/>
      <c r="C14" s="54" t="s">
        <v>40</v>
      </c>
      <c r="D14" s="55" t="s">
        <v>3</v>
      </c>
      <c r="E14" s="117"/>
      <c r="F14" s="56">
        <f>SUM(F13)</f>
        <v>1</v>
      </c>
      <c r="G14" s="69">
        <f t="shared" si="1"/>
        <v>0</v>
      </c>
    </row>
    <row r="15" spans="1:7" s="2" customFormat="1">
      <c r="A15" s="68" t="s">
        <v>71</v>
      </c>
      <c r="B15" s="57"/>
      <c r="C15" s="54" t="s">
        <v>43</v>
      </c>
      <c r="D15" s="55" t="s">
        <v>3</v>
      </c>
      <c r="E15" s="117"/>
      <c r="F15" s="56">
        <v>2</v>
      </c>
      <c r="G15" s="69">
        <f t="shared" si="1"/>
        <v>0</v>
      </c>
    </row>
    <row r="16" spans="1:7" s="2" customFormat="1" ht="16.5" thickBot="1">
      <c r="A16" s="70" t="s">
        <v>72</v>
      </c>
      <c r="B16" s="71"/>
      <c r="C16" s="76" t="s">
        <v>40</v>
      </c>
      <c r="D16" s="72" t="s">
        <v>3</v>
      </c>
      <c r="E16" s="118"/>
      <c r="F16" s="73">
        <f>SUM(F15)</f>
        <v>2</v>
      </c>
      <c r="G16" s="74">
        <f t="shared" si="1"/>
        <v>0</v>
      </c>
    </row>
    <row r="17" ht="16.5" thickTop="1"/>
  </sheetData>
  <sheetProtection algorithmName="SHA-512" hashValue="/QABuWVRZg79Zg5ly9QSsM3183/jlcOPp4lpYvyL0idks5ZnR8bL8jUkVTP0ec7mV2ysS0W6BNd7AuIJb+JdHQ==" saltValue="1nze/71/M8WtGBrQxx0AMA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="85" zoomScaleNormal="85" workbookViewId="0">
      <selection activeCell="E5" sqref="E5:E12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5" style="6" bestFit="1" customWidth="1"/>
    <col min="6" max="6" width="9.5" style="5" bestFit="1" customWidth="1"/>
    <col min="7" max="7" width="12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15</v>
      </c>
      <c r="B2" s="14"/>
      <c r="C2" s="15" t="s">
        <v>49</v>
      </c>
      <c r="D2" s="16"/>
      <c r="E2" s="16"/>
      <c r="F2" s="16"/>
      <c r="G2" s="17"/>
    </row>
    <row r="3" spans="1:7" s="2" customFormat="1" ht="63.75" thickBot="1">
      <c r="A3" s="50"/>
      <c r="B3" s="51"/>
      <c r="C3" s="61" t="s">
        <v>59</v>
      </c>
      <c r="D3" s="52"/>
      <c r="E3" s="52"/>
      <c r="F3" s="52"/>
      <c r="G3" s="53"/>
    </row>
    <row r="4" spans="1:7" s="2" customFormat="1" ht="16.5" thickBot="1">
      <c r="A4" s="50"/>
      <c r="B4" s="51"/>
      <c r="C4" s="58" t="s">
        <v>22</v>
      </c>
      <c r="D4" s="52"/>
      <c r="E4" s="52"/>
      <c r="F4" s="52"/>
      <c r="G4" s="53">
        <f>SUM(G5:G28)</f>
        <v>0</v>
      </c>
    </row>
    <row r="5" spans="1:7" s="2" customFormat="1" ht="32.25" thickTop="1">
      <c r="A5" s="63" t="s">
        <v>73</v>
      </c>
      <c r="B5" s="64"/>
      <c r="C5" s="75" t="s">
        <v>93</v>
      </c>
      <c r="D5" s="65" t="s">
        <v>3</v>
      </c>
      <c r="E5" s="120"/>
      <c r="F5" s="66">
        <v>35</v>
      </c>
      <c r="G5" s="67">
        <f t="shared" ref="G5:G10" si="0">F5*E5</f>
        <v>0</v>
      </c>
    </row>
    <row r="6" spans="1:7" s="2" customFormat="1">
      <c r="A6" s="68" t="s">
        <v>74</v>
      </c>
      <c r="B6" s="57"/>
      <c r="C6" s="54" t="s">
        <v>40</v>
      </c>
      <c r="D6" s="55" t="s">
        <v>3</v>
      </c>
      <c r="E6" s="121"/>
      <c r="F6" s="56">
        <f>SUM(F5)</f>
        <v>35</v>
      </c>
      <c r="G6" s="69">
        <f t="shared" si="0"/>
        <v>0</v>
      </c>
    </row>
    <row r="7" spans="1:7" s="2" customFormat="1" ht="31.5">
      <c r="A7" s="68" t="s">
        <v>75</v>
      </c>
      <c r="B7" s="57"/>
      <c r="C7" s="54" t="s">
        <v>46</v>
      </c>
      <c r="D7" s="55" t="s">
        <v>45</v>
      </c>
      <c r="E7" s="117"/>
      <c r="F7" s="56">
        <v>55</v>
      </c>
      <c r="G7" s="69">
        <f t="shared" si="0"/>
        <v>0</v>
      </c>
    </row>
    <row r="8" spans="1:7" s="2" customFormat="1">
      <c r="A8" s="68" t="s">
        <v>76</v>
      </c>
      <c r="B8" s="57"/>
      <c r="C8" s="54" t="s">
        <v>44</v>
      </c>
      <c r="D8" s="55" t="s">
        <v>45</v>
      </c>
      <c r="E8" s="117"/>
      <c r="F8" s="56">
        <f>SUM(F7)</f>
        <v>55</v>
      </c>
      <c r="G8" s="69">
        <f t="shared" si="0"/>
        <v>0</v>
      </c>
    </row>
    <row r="9" spans="1:7" s="2" customFormat="1" ht="31.5">
      <c r="A9" s="68" t="s">
        <v>77</v>
      </c>
      <c r="B9" s="57"/>
      <c r="C9" s="54" t="s">
        <v>47</v>
      </c>
      <c r="D9" s="55" t="s">
        <v>45</v>
      </c>
      <c r="E9" s="117"/>
      <c r="F9" s="56">
        <v>20</v>
      </c>
      <c r="G9" s="69">
        <f t="shared" si="0"/>
        <v>0</v>
      </c>
    </row>
    <row r="10" spans="1:7" s="2" customFormat="1">
      <c r="A10" s="68" t="s">
        <v>78</v>
      </c>
      <c r="B10" s="57"/>
      <c r="C10" s="54" t="s">
        <v>44</v>
      </c>
      <c r="D10" s="55" t="s">
        <v>45</v>
      </c>
      <c r="E10" s="117"/>
      <c r="F10" s="56">
        <f>SUM(F9)</f>
        <v>20</v>
      </c>
      <c r="G10" s="69">
        <f t="shared" si="0"/>
        <v>0</v>
      </c>
    </row>
    <row r="11" spans="1:7">
      <c r="A11" s="68" t="s">
        <v>99</v>
      </c>
      <c r="B11" s="57"/>
      <c r="C11" s="59" t="s">
        <v>58</v>
      </c>
      <c r="D11" s="60" t="s">
        <v>3</v>
      </c>
      <c r="E11" s="117"/>
      <c r="F11" s="56">
        <v>1</v>
      </c>
      <c r="G11" s="69">
        <f t="shared" ref="G11" si="1">F11*E11</f>
        <v>0</v>
      </c>
    </row>
    <row r="12" spans="1:7" ht="16.5" thickBot="1">
      <c r="A12" s="70" t="s">
        <v>100</v>
      </c>
      <c r="B12" s="71"/>
      <c r="C12" s="77" t="s">
        <v>92</v>
      </c>
      <c r="D12" s="78" t="s">
        <v>48</v>
      </c>
      <c r="E12" s="118"/>
      <c r="F12" s="79">
        <v>0.2</v>
      </c>
      <c r="G12" s="74">
        <f t="shared" ref="G12" si="2">F12*E12</f>
        <v>0</v>
      </c>
    </row>
    <row r="13" spans="1:7" ht="16.5" thickTop="1"/>
  </sheetData>
  <sheetProtection algorithmName="SHA-512" hashValue="E0Br8oR84NFkRWnzoq1fjeiZVvyGz+oM49iyh4R2yZ606XsIMESNMapOjKXi6J7UHXYmq4YIpgqGgZx0LV/2cw==" saltValue="cNktUSYbThZ+JdapcBpR+Q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85" zoomScaleNormal="85" workbookViewId="0">
      <selection activeCell="E11" sqref="E5:E11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5" style="6" bestFit="1" customWidth="1"/>
    <col min="6" max="6" width="9.5" style="5" bestFit="1" customWidth="1"/>
    <col min="7" max="7" width="11.8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16</v>
      </c>
      <c r="B2" s="14"/>
      <c r="C2" s="15" t="s">
        <v>51</v>
      </c>
      <c r="D2" s="16"/>
      <c r="E2" s="16"/>
      <c r="F2" s="16"/>
      <c r="G2" s="17"/>
    </row>
    <row r="3" spans="1:7" s="2" customFormat="1" ht="109.5" customHeight="1" thickBot="1">
      <c r="A3" s="50"/>
      <c r="B3" s="51"/>
      <c r="C3" s="62" t="s">
        <v>107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SUM(G5:G28)</f>
        <v>0</v>
      </c>
    </row>
    <row r="5" spans="1:7" s="2" customFormat="1" ht="16.5" thickTop="1">
      <c r="A5" s="63" t="s">
        <v>79</v>
      </c>
      <c r="B5" s="64"/>
      <c r="C5" s="85" t="s">
        <v>86</v>
      </c>
      <c r="D5" s="65" t="s">
        <v>45</v>
      </c>
      <c r="E5" s="116"/>
      <c r="F5" s="66">
        <v>144</v>
      </c>
      <c r="G5" s="67">
        <f t="shared" ref="G5:G8" si="0">F5*E5</f>
        <v>0</v>
      </c>
    </row>
    <row r="6" spans="1:7" s="2" customFormat="1">
      <c r="A6" s="68" t="s">
        <v>80</v>
      </c>
      <c r="B6" s="57"/>
      <c r="C6" s="80" t="s">
        <v>87</v>
      </c>
      <c r="D6" s="55" t="s">
        <v>45</v>
      </c>
      <c r="E6" s="117"/>
      <c r="F6" s="56">
        <v>32</v>
      </c>
      <c r="G6" s="69">
        <f t="shared" si="0"/>
        <v>0</v>
      </c>
    </row>
    <row r="7" spans="1:7" s="2" customFormat="1">
      <c r="A7" s="68" t="s">
        <v>81</v>
      </c>
      <c r="B7" s="57"/>
      <c r="C7" s="80" t="s">
        <v>88</v>
      </c>
      <c r="D7" s="55" t="s">
        <v>45</v>
      </c>
      <c r="E7" s="117"/>
      <c r="F7" s="56">
        <v>23</v>
      </c>
      <c r="G7" s="69">
        <f t="shared" si="0"/>
        <v>0</v>
      </c>
    </row>
    <row r="8" spans="1:7" s="2" customFormat="1">
      <c r="A8" s="68" t="s">
        <v>82</v>
      </c>
      <c r="B8" s="57"/>
      <c r="C8" s="80" t="s">
        <v>50</v>
      </c>
      <c r="D8" s="55" t="s">
        <v>45</v>
      </c>
      <c r="E8" s="117"/>
      <c r="F8" s="56">
        <f>SUM(F5:F7)</f>
        <v>199</v>
      </c>
      <c r="G8" s="69">
        <f t="shared" si="0"/>
        <v>0</v>
      </c>
    </row>
    <row r="9" spans="1:7" s="2" customFormat="1">
      <c r="A9" s="68" t="s">
        <v>83</v>
      </c>
      <c r="B9" s="57"/>
      <c r="C9" s="86" t="s">
        <v>89</v>
      </c>
      <c r="D9" s="55" t="s">
        <v>45</v>
      </c>
      <c r="E9" s="117"/>
      <c r="F9" s="56">
        <v>95</v>
      </c>
      <c r="G9" s="69">
        <f t="shared" ref="G9:G11" si="1">F9*E9</f>
        <v>0</v>
      </c>
    </row>
    <row r="10" spans="1:7" s="2" customFormat="1">
      <c r="A10" s="68" t="s">
        <v>84</v>
      </c>
      <c r="B10" s="57"/>
      <c r="C10" s="86" t="s">
        <v>90</v>
      </c>
      <c r="D10" s="55" t="s">
        <v>45</v>
      </c>
      <c r="E10" s="117"/>
      <c r="F10" s="56">
        <v>30</v>
      </c>
      <c r="G10" s="69">
        <f t="shared" si="1"/>
        <v>0</v>
      </c>
    </row>
    <row r="11" spans="1:7" s="2" customFormat="1" ht="16.5" thickBot="1">
      <c r="A11" s="70" t="s">
        <v>85</v>
      </c>
      <c r="B11" s="71"/>
      <c r="C11" s="87" t="s">
        <v>60</v>
      </c>
      <c r="D11" s="72" t="s">
        <v>45</v>
      </c>
      <c r="E11" s="118"/>
      <c r="F11" s="73">
        <f>SUM(F9:F10)</f>
        <v>125</v>
      </c>
      <c r="G11" s="74">
        <f t="shared" si="1"/>
        <v>0</v>
      </c>
    </row>
    <row r="12" spans="1:7" ht="16.5" thickTop="1"/>
  </sheetData>
  <sheetProtection algorithmName="SHA-512" hashValue="YhAAiqb6SEhq0/+Jp+3R8hDSyv6pvQ5xg7LzhQLFqzp+oBGkzEDW+WVdSIYKBoWMK3HLrJVDVSrfJdYaCq1LbA==" saltValue="95PQS8iPLkcerPDk1vnTdg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zoomScale="85" zoomScaleNormal="85" zoomScaleSheetLayoutView="115" workbookViewId="0">
      <selection activeCell="E5" sqref="E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5" style="5" bestFit="1" customWidth="1"/>
    <col min="7" max="7" width="11.8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17</v>
      </c>
      <c r="B2" s="14"/>
      <c r="C2" s="15" t="s">
        <v>52</v>
      </c>
      <c r="D2" s="16"/>
      <c r="E2" s="16"/>
      <c r="F2" s="16"/>
      <c r="G2" s="17"/>
    </row>
    <row r="3" spans="1:7" s="2" customFormat="1" ht="79.5" thickBot="1">
      <c r="A3" s="50"/>
      <c r="B3" s="51"/>
      <c r="C3" s="62" t="s">
        <v>56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SUM(G5:G26)</f>
        <v>0</v>
      </c>
    </row>
    <row r="5" spans="1:7" s="2" customFormat="1" ht="48.75" thickTop="1" thickBot="1">
      <c r="A5" s="104" t="s">
        <v>29</v>
      </c>
      <c r="B5" s="105"/>
      <c r="C5" s="106" t="s">
        <v>108</v>
      </c>
      <c r="D5" s="107" t="s">
        <v>3</v>
      </c>
      <c r="E5" s="119"/>
      <c r="F5" s="108">
        <v>1</v>
      </c>
      <c r="G5" s="109">
        <f t="shared" ref="G5" si="0">F5*E5</f>
        <v>0</v>
      </c>
    </row>
    <row r="6" spans="1:7" ht="16.5" thickTop="1"/>
  </sheetData>
  <sheetProtection algorithmName="SHA-512" hashValue="kUPnHpTB8Cwh/EkZNCIcvPGOJj4Fs4jWhoLSxME9JTjvlrWmgoG4Jnp8VVfHRaVGnemePjNU3WK759eFYbqS/A==" saltValue="t4hkcHstf/ALvefCV1YEAw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85" zoomScaleNormal="85" workbookViewId="0">
      <selection activeCell="E11" sqref="E5:E11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92" t="s">
        <v>23</v>
      </c>
      <c r="B2" s="93"/>
      <c r="C2" s="94" t="s">
        <v>53</v>
      </c>
      <c r="D2" s="95"/>
      <c r="E2" s="95"/>
      <c r="F2" s="95"/>
      <c r="G2" s="96"/>
    </row>
    <row r="3" spans="1:7" s="2" customFormat="1" ht="17.25" thickTop="1" thickBot="1">
      <c r="A3" s="98"/>
      <c r="B3" s="99"/>
      <c r="C3" s="102"/>
      <c r="D3" s="100"/>
      <c r="E3" s="100"/>
      <c r="F3" s="100"/>
      <c r="G3" s="101"/>
    </row>
    <row r="4" spans="1:7" s="2" customFormat="1" ht="17.25" thickTop="1" thickBot="1">
      <c r="A4" s="88"/>
      <c r="B4" s="89"/>
      <c r="C4" s="97" t="s">
        <v>22</v>
      </c>
      <c r="D4" s="90"/>
      <c r="E4" s="90"/>
      <c r="F4" s="90"/>
      <c r="G4" s="91">
        <f>SUM(G5:G35)</f>
        <v>0</v>
      </c>
    </row>
    <row r="5" spans="1:7" s="2" customFormat="1" ht="32.25" thickTop="1">
      <c r="A5" s="63" t="s">
        <v>30</v>
      </c>
      <c r="B5" s="64"/>
      <c r="C5" s="83" t="s">
        <v>101</v>
      </c>
      <c r="D5" s="65" t="s">
        <v>3</v>
      </c>
      <c r="E5" s="116"/>
      <c r="F5" s="66">
        <v>1</v>
      </c>
      <c r="G5" s="67">
        <f t="shared" ref="G5:G9" si="0">F5*E5</f>
        <v>0</v>
      </c>
    </row>
    <row r="6" spans="1:7" s="2" customFormat="1">
      <c r="A6" s="68" t="s">
        <v>31</v>
      </c>
      <c r="B6" s="57"/>
      <c r="C6" s="81" t="s">
        <v>54</v>
      </c>
      <c r="D6" s="55" t="s">
        <v>3</v>
      </c>
      <c r="E6" s="117"/>
      <c r="F6" s="56">
        <v>1</v>
      </c>
      <c r="G6" s="69">
        <f t="shared" si="0"/>
        <v>0</v>
      </c>
    </row>
    <row r="7" spans="1:7" s="2" customFormat="1" ht="31.5">
      <c r="A7" s="68" t="s">
        <v>32</v>
      </c>
      <c r="B7" s="57"/>
      <c r="C7" s="84" t="s">
        <v>97</v>
      </c>
      <c r="D7" s="55" t="s">
        <v>3</v>
      </c>
      <c r="E7" s="117"/>
      <c r="F7" s="56">
        <v>1</v>
      </c>
      <c r="G7" s="69">
        <f t="shared" si="0"/>
        <v>0</v>
      </c>
    </row>
    <row r="8" spans="1:7" s="2" customFormat="1">
      <c r="A8" s="68" t="s">
        <v>33</v>
      </c>
      <c r="B8" s="57"/>
      <c r="C8" s="84" t="s">
        <v>109</v>
      </c>
      <c r="D8" s="55" t="s">
        <v>3</v>
      </c>
      <c r="E8" s="117"/>
      <c r="F8" s="56">
        <v>1</v>
      </c>
      <c r="G8" s="69">
        <f t="shared" si="0"/>
        <v>0</v>
      </c>
    </row>
    <row r="9" spans="1:7" s="2" customFormat="1">
      <c r="A9" s="68" t="s">
        <v>34</v>
      </c>
      <c r="B9" s="57"/>
      <c r="C9" s="82" t="s">
        <v>55</v>
      </c>
      <c r="D9" s="55" t="s">
        <v>3</v>
      </c>
      <c r="E9" s="117"/>
      <c r="F9" s="56">
        <v>1</v>
      </c>
      <c r="G9" s="69">
        <f t="shared" si="0"/>
        <v>0</v>
      </c>
    </row>
    <row r="10" spans="1:7">
      <c r="A10" s="68" t="s">
        <v>35</v>
      </c>
      <c r="B10" s="57"/>
      <c r="C10" s="82" t="s">
        <v>110</v>
      </c>
      <c r="D10" s="55" t="s">
        <v>3</v>
      </c>
      <c r="E10" s="117"/>
      <c r="F10" s="56">
        <v>1</v>
      </c>
      <c r="G10" s="69">
        <f t="shared" ref="G10" si="1">F10*E10</f>
        <v>0</v>
      </c>
    </row>
    <row r="11" spans="1:7" ht="63.75" thickBot="1">
      <c r="A11" s="70" t="s">
        <v>36</v>
      </c>
      <c r="B11" s="71"/>
      <c r="C11" s="110" t="s">
        <v>111</v>
      </c>
      <c r="D11" s="72" t="s">
        <v>3</v>
      </c>
      <c r="E11" s="118"/>
      <c r="F11" s="73">
        <v>1</v>
      </c>
      <c r="G11" s="74">
        <f t="shared" ref="G11" si="2">F11*E11</f>
        <v>0</v>
      </c>
    </row>
    <row r="12" spans="1:7" ht="16.5" thickTop="1"/>
  </sheetData>
  <sheetProtection algorithmName="SHA-512" hashValue="QYg0H/vc/+p3xpAklNUYB371B5GupRppdrNyrcTO16h6lai22VAFHPe/tGUi7iL7w+r3+mtngcTv7CJwT0oMOw==" saltValue="RxavYPzGmYlu8klrqkWR+Q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Rekapitulace</vt:lpstr>
      <vt:lpstr>A</vt:lpstr>
      <vt:lpstr>B</vt:lpstr>
      <vt:lpstr>C</vt:lpstr>
      <vt:lpstr>D</vt:lpstr>
      <vt:lpstr>E</vt:lpstr>
      <vt:lpstr>F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2017-03-19T13:52:34Z</cp:lastPrinted>
  <dcterms:created xsi:type="dcterms:W3CDTF">2008-02-11T16:11:06Z</dcterms:created>
  <dcterms:modified xsi:type="dcterms:W3CDTF">2017-05-04T08:10:13Z</dcterms:modified>
</cp:coreProperties>
</file>